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<sst xmlns="http://schemas.openxmlformats.org/spreadsheetml/2006/main" count="21" uniqueCount="20">
  <si>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COMPARTIMENT  CONTRACTARE FURNIZORI </t>
  </si>
  <si>
    <t>PROGRAME DE SANATATE  IANUARIE - DECEMBRIE  2019</t>
  </si>
  <si>
    <t>ONCO spt</t>
  </si>
  <si>
    <t>BOLNAVI</t>
  </si>
  <si>
    <t xml:space="preserve">DIABET </t>
  </si>
  <si>
    <t>ENDOCRINE</t>
  </si>
  <si>
    <t>ORTOPEDIE</t>
  </si>
  <si>
    <t xml:space="preserve">DIALIZA </t>
  </si>
  <si>
    <t xml:space="preserve">TOTAL </t>
  </si>
  <si>
    <t>ONCO parent.</t>
  </si>
  <si>
    <t>ZAHARAT</t>
  </si>
  <si>
    <t>COST VOLUM</t>
  </si>
  <si>
    <t>I</t>
  </si>
  <si>
    <t xml:space="preserve">SPITALUL  JUDETEAN </t>
  </si>
  <si>
    <t>II</t>
  </si>
  <si>
    <t>DE URGENTA TGV</t>
  </si>
  <si>
    <t>III</t>
  </si>
  <si>
    <t>IV</t>
  </si>
  <si>
    <t>total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</si>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</sst>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8"/>
      <color indexed="8"/>
      <name val="Arial"/>
      <family val="0"/>
    </font>
    <font>
      <b/>
      <sz val="8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0" borderId="8" xfId="0" applyBorder="1" applyAlignment="1">
      <alignment/>
    </xf>
    <xf numFmtId="0" fontId="2" fillId="0" borderId="6" xfId="0" applyFont="1" applyBorder="1" applyAlignment="1">
      <alignment/>
    </xf>
    <xf numFmtId="1" fontId="0" fillId="0" borderId="9" xfId="0" applyNumberFormat="1" applyBorder="1" applyAlignment="1">
      <alignment/>
    </xf>
    <xf numFmtId="2" fontId="3" fillId="0" borderId="9" xfId="0" applyNumberFormat="1" applyFont="1" applyBorder="1" applyAlignment="1">
      <alignment/>
    </xf>
    <xf numFmtId="2" fontId="3" fillId="3" borderId="10" xfId="0" applyNumberFormat="1" applyFont="1" applyFill="1" applyBorder="1" applyAlignment="1">
      <alignment/>
    </xf>
    <xf numFmtId="2" fontId="3" fillId="3" borderId="9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4" fillId="0" borderId="9" xfId="0" applyFont="1" applyBorder="1" applyAlignment="1">
      <alignment/>
    </xf>
    <xf numFmtId="1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2" fontId="3" fillId="3" borderId="12" xfId="0" applyNumberFormat="1" applyFont="1" applyFill="1" applyBorder="1" applyAlignment="1">
      <alignment/>
    </xf>
    <xf numFmtId="2" fontId="3" fillId="3" borderId="13" xfId="0" applyNumberFormat="1" applyFont="1" applyFill="1" applyBorder="1" applyAlignment="1">
      <alignment/>
    </xf>
    <xf numFmtId="2" fontId="3" fillId="4" borderId="10" xfId="0" applyNumberFormat="1" applyFont="1" applyFill="1" applyBorder="1" applyAlignment="1">
      <alignment/>
    </xf>
    <xf numFmtId="1" fontId="1" fillId="4" borderId="12" xfId="0" applyNumberFormat="1" applyFont="1" applyFill="1" applyBorder="1" applyAlignment="1">
      <alignment/>
    </xf>
    <xf numFmtId="2" fontId="5" fillId="4" borderId="12" xfId="0" applyNumberFormat="1" applyFont="1" applyFill="1" applyBorder="1" applyAlignment="1">
      <alignment/>
    </xf>
    <xf numFmtId="2" fontId="5" fillId="4" borderId="13" xfId="0" applyNumberFormat="1" applyFont="1" applyFill="1" applyBorder="1" applyAlignment="1">
      <alignment/>
    </xf>
    <xf numFmtId="2" fontId="5" fillId="2" borderId="12" xfId="0" applyNumberFormat="1" applyFont="1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2" fontId="2" fillId="4" borderId="14" xfId="0" applyNumberFormat="1" applyFont="1" applyFill="1" applyBorder="1" applyAlignment="1">
      <alignment/>
    </xf>
    <xf numFmtId="2" fontId="6" fillId="5" borderId="12" xfId="0" applyNumberFormat="1" applyFont="1" applyFill="1" applyBorder="1" applyAlignment="1">
      <alignment/>
    </xf>
    <xf numFmtId="2" fontId="6" fillId="5" borderId="13" xfId="0" applyNumberFormat="1" applyFont="1" applyFill="1" applyBorder="1" applyAlignment="1">
      <alignment/>
    </xf>
    <xf numFmtId="2" fontId="6" fillId="5" borderId="15" xfId="0" applyNumberFormat="1" applyFont="1" applyFill="1" applyBorder="1" applyAlignment="1">
      <alignment/>
    </xf>
    <xf numFmtId="2" fontId="2" fillId="5" borderId="14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1" fontId="3" fillId="3" borderId="12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16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19.00390625" style="0" customWidth="1"/>
    <col min="4" max="4" width="7.140625" style="0" customWidth="1"/>
    <col min="10" max="10" width="11.28125" style="0" customWidth="1"/>
  </cols>
  <sheetData>
    <row r="4" spans="1:2" ht="12.75">
      <c r="A4" t="s">
        <v>0</v>
      </c>
      <c r="B4" s="1"/>
    </row>
    <row r="5" ht="12.75">
      <c r="A5" s="1"/>
    </row>
    <row r="6" spans="3:10" ht="13.5" thickBot="1">
      <c r="C6" s="2" t="s">
        <v>1</v>
      </c>
      <c r="D6" s="2"/>
      <c r="E6" s="2"/>
      <c r="G6" s="3"/>
      <c r="H6" s="3"/>
      <c r="I6" s="3"/>
      <c r="J6" s="4"/>
    </row>
    <row r="7" spans="2:10" ht="13.5" thickBot="1">
      <c r="B7" s="5"/>
      <c r="C7" s="5" t="s">
        <v>2</v>
      </c>
      <c r="D7" s="5" t="s">
        <v>3</v>
      </c>
      <c r="E7" s="5" t="s">
        <v>4</v>
      </c>
      <c r="F7" s="5" t="s">
        <v>5</v>
      </c>
      <c r="G7" s="6" t="s">
        <v>6</v>
      </c>
      <c r="H7" s="7" t="s">
        <v>2</v>
      </c>
      <c r="I7" s="8" t="s">
        <v>7</v>
      </c>
      <c r="J7" s="9" t="s">
        <v>8</v>
      </c>
    </row>
    <row r="8" spans="1:10" ht="13.5" thickBot="1">
      <c r="A8" s="10"/>
      <c r="B8" s="11"/>
      <c r="C8" s="11"/>
      <c r="D8" s="11" t="s">
        <v>9</v>
      </c>
      <c r="E8" s="11" t="s">
        <v>10</v>
      </c>
      <c r="F8" s="11"/>
      <c r="G8" s="12"/>
      <c r="H8" s="13" t="s">
        <v>11</v>
      </c>
      <c r="I8" s="14"/>
      <c r="J8" s="15"/>
    </row>
    <row r="9" spans="1:10" ht="13.5" thickBot="1">
      <c r="A9" s="16"/>
      <c r="B9" s="17" t="s">
        <v>12</v>
      </c>
      <c r="C9" s="18">
        <v>2263063.27</v>
      </c>
      <c r="D9" s="18"/>
      <c r="E9" s="18">
        <v>0</v>
      </c>
      <c r="F9" s="18">
        <f>1000-1000</f>
        <v>0</v>
      </c>
      <c r="G9" s="19">
        <f>15000+15000+15000-466.48</f>
        <v>44533.52</v>
      </c>
      <c r="H9" s="20">
        <f>421000+421000+371000-1213000</f>
        <v>0</v>
      </c>
      <c r="I9" s="19">
        <v>2552109</v>
      </c>
      <c r="J9" s="21">
        <f>C9+G9+I9</f>
        <v>4859705.79</v>
      </c>
    </row>
    <row r="10" spans="1:10" ht="12.75">
      <c r="A10" s="22" t="s">
        <v>13</v>
      </c>
      <c r="B10" s="23" t="s">
        <v>14</v>
      </c>
      <c r="C10" s="24">
        <f>7022000-C9</f>
        <v>4758936.73</v>
      </c>
      <c r="D10" s="24"/>
      <c r="E10" s="24">
        <v>10000</v>
      </c>
      <c r="F10" s="24">
        <f>1000+1000</f>
        <v>2000</v>
      </c>
      <c r="G10" s="25">
        <f>90000+466.48</f>
        <v>90466.48</v>
      </c>
      <c r="H10" s="24">
        <f>1393000+1213000</f>
        <v>2606000</v>
      </c>
      <c r="I10" s="25"/>
      <c r="J10" s="21">
        <f>C10+E10+F10+G10+H10</f>
        <v>7467403.210000001</v>
      </c>
    </row>
    <row r="11" spans="1:10" ht="12.75">
      <c r="A11" s="26" t="s">
        <v>15</v>
      </c>
      <c r="B11" s="23" t="s">
        <v>16</v>
      </c>
      <c r="C11" s="27">
        <v>1551750</v>
      </c>
      <c r="D11" s="24"/>
      <c r="E11" s="24">
        <v>5000</v>
      </c>
      <c r="F11" s="24">
        <v>0</v>
      </c>
      <c r="G11" s="28">
        <v>20000</v>
      </c>
      <c r="H11" s="27">
        <v>2007000</v>
      </c>
      <c r="I11" s="29"/>
      <c r="J11" s="21">
        <f>C11+E11+F11+G11+H11</f>
        <v>3583750</v>
      </c>
    </row>
    <row r="12" spans="1:10" ht="12.75">
      <c r="A12" s="26"/>
      <c r="B12" s="23" t="s">
        <v>17</v>
      </c>
      <c r="C12" s="27">
        <v>0</v>
      </c>
      <c r="D12" s="24"/>
      <c r="E12" s="27">
        <v>5000</v>
      </c>
      <c r="F12" s="24">
        <v>0</v>
      </c>
      <c r="G12" s="28">
        <v>1920</v>
      </c>
      <c r="H12" s="27">
        <v>0</v>
      </c>
      <c r="I12" s="29"/>
      <c r="J12" s="21">
        <f>C12+E12+F12+G12+H12+I12</f>
        <v>6920</v>
      </c>
    </row>
    <row r="13" spans="1:10" ht="12.75">
      <c r="A13" s="26"/>
      <c r="B13" s="30" t="s">
        <v>18</v>
      </c>
      <c r="C13" s="31">
        <f>SUM(C9:C12)</f>
        <v>8573750</v>
      </c>
      <c r="D13" s="31"/>
      <c r="E13" s="31">
        <f aca="true" t="shared" si="0" ref="E13:J13">SUM(E9:E12)</f>
        <v>20000</v>
      </c>
      <c r="F13" s="31">
        <f t="shared" si="0"/>
        <v>2000</v>
      </c>
      <c r="G13" s="32">
        <f t="shared" si="0"/>
        <v>156920</v>
      </c>
      <c r="H13" s="33">
        <f t="shared" si="0"/>
        <v>4613000</v>
      </c>
      <c r="I13" s="34">
        <f t="shared" si="0"/>
        <v>2552109</v>
      </c>
      <c r="J13" s="35">
        <f t="shared" si="0"/>
        <v>15917779</v>
      </c>
    </row>
    <row r="14" spans="1:10" ht="12.75">
      <c r="A14" s="26"/>
      <c r="B14" s="23"/>
      <c r="C14" s="36"/>
      <c r="D14" s="36"/>
      <c r="E14" s="36"/>
      <c r="F14" s="36"/>
      <c r="G14" s="37"/>
      <c r="H14" s="36"/>
      <c r="I14" s="38"/>
      <c r="J14" s="39"/>
    </row>
    <row r="15" spans="1:10" ht="12.75">
      <c r="A15" s="40" t="s">
        <v>19</v>
      </c>
      <c r="B15" s="23"/>
      <c r="C15" s="43"/>
      <c r="D15" s="43"/>
      <c r="E15" s="43"/>
      <c r="F15" s="43"/>
      <c r="G15" s="41"/>
      <c r="H15" s="41"/>
      <c r="I15" s="41"/>
      <c r="J15" s="44"/>
    </row>
    <row r="16" spans="1:10" ht="12.75">
      <c r="A16" s="42"/>
      <c r="B16" s="45"/>
      <c r="C16" s="45"/>
      <c r="D16" s="45"/>
      <c r="E16" s="45"/>
      <c r="F16" s="45"/>
      <c r="G16" s="45"/>
      <c r="H16" s="45"/>
      <c r="I16" s="45"/>
      <c r="J16" s="4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2019-08-26T08:49:33Z</dcterms:modified>
  <cp:category/>
  <cp:version/>
  <cp:contentType/>
  <cp:contentStatus/>
</cp:coreProperties>
</file>